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<sst xmlns="http://schemas.openxmlformats.org/spreadsheetml/2006/main" count="61" uniqueCount="41">
  <si>
    <t>TT</t>
  </si>
  <si>
    <t>Nội dung</t>
  </si>
  <si>
    <t>Năm 2020</t>
  </si>
  <si>
    <t>Năm 2021</t>
  </si>
  <si>
    <t>Năm 2022</t>
  </si>
  <si>
    <t>Năm 2023</t>
  </si>
  <si>
    <t>Năm 2024</t>
  </si>
  <si>
    <t>Năm 2025</t>
  </si>
  <si>
    <t>Trong đó</t>
  </si>
  <si>
    <t>Tổng số</t>
  </si>
  <si>
    <t>Ngân sách TW</t>
  </si>
  <si>
    <t>Ngân sách tỉnh</t>
  </si>
  <si>
    <t>I</t>
  </si>
  <si>
    <t>Chi cho con người</t>
  </si>
  <si>
    <t>Hỗ trợ phụ nữ thuộc hộ nghèo thực hiện đúng chính sách dân số theo Nghị định số 39/2015/NĐ-CP của Chính phủ</t>
  </si>
  <si>
    <t>Tổng kinh phí giai đoạn 2020-2025</t>
  </si>
  <si>
    <t>Đảm bảo hậu cần và cung cấp dịch vụ KHHGĐ</t>
  </si>
  <si>
    <t>Chi phí dịch vụ KHHGĐ</t>
  </si>
  <si>
    <t>a</t>
  </si>
  <si>
    <t>b</t>
  </si>
  <si>
    <t>Chính sách hỗ trợ</t>
  </si>
  <si>
    <t>Hỗ trợ thù lao cho cộng tác viên dân số</t>
  </si>
  <si>
    <t>II</t>
  </si>
  <si>
    <t>Chi nghiệp vụ chuyên môn</t>
  </si>
  <si>
    <t>Đề án xã hội hóa cung cấp phương tiện tránh thai và dịch vụ kế hoạch hóa gia đình/sức khỏe sinh sản tại khu vực thành thị và nông thôn phát triển tỉnh Tuyên Quang giai đoạn 2020-2025</t>
  </si>
  <si>
    <t>Đề án “Kiểm soát mất cân bằng giới tính khi sinh” giai đoạn 2020-2025 trên địa bàn tỉnh Tuyên Quang</t>
  </si>
  <si>
    <t>BIỂU DỰ KIẾN NGÂN SÁCH THỰC HIỆN CÔNG TÁC DÂN SỐ VÀ PHÁT TRIỂN GIAI ĐOẠN 2020-2025</t>
  </si>
  <si>
    <t>Dự án: Dân số và Phát triển</t>
  </si>
  <si>
    <t>Dự án: Theo dõi, giám sát, đánh giá chương trình và truyền thông y tế</t>
  </si>
  <si>
    <t>Đề án củng cố hệ thống thông tin thống kê chuyên ngành dân số giai đoạn 2021-2025 trên địa bàn tỉnh Tuyên Quang</t>
  </si>
  <si>
    <t>Đề án Tư vấn, khám sức khỏe tiền hôn nhân giai đoạn 2021-2025</t>
  </si>
  <si>
    <t>Đề án Chăm sóc sức khỏe sinh sản vị thành niên, thanh niên giai đoạn 2021 - 2025 trên địa bàn tỉnh Tuyên Quang</t>
  </si>
  <si>
    <t>Đề án tầm soát, chẩn đoán, điều trị một số bệnh, tật trước sinh, sơ sinh giai đoạn 2021-2025 trên địa bàn tỉnh Tuyên Quang</t>
  </si>
  <si>
    <r>
      <t>Đề án</t>
    </r>
    <r>
      <rPr>
        <sz val="7"/>
        <rFont val="Times New Roman"/>
        <family val="1"/>
      </rPr>
      <t xml:space="preserve"> Bảo vệ và phát triển nâng cao chất lượng dân số các dân tộc thiểu số </t>
    </r>
    <r>
      <rPr>
        <sz val="7"/>
        <color indexed="8"/>
        <rFont val="Times New Roman"/>
        <family val="1"/>
      </rPr>
      <t xml:space="preserve"> giai đoạn 2021 - 2025 trên địa bàn tỉnh Tuyên Quang</t>
    </r>
  </si>
  <si>
    <t>TỔNG NGÂN SÁCH (I + II):</t>
  </si>
  <si>
    <t>Đơn vị tính: Triệu đồng</t>
  </si>
  <si>
    <t>Đề án Chăm sóc sức khỏe người cao tuổi tỉnh Tuyên Quang giai đoạn 2020 - 2025</t>
  </si>
  <si>
    <t>Đề án truyền thông chuyển đổi hành vi về dân số và phát triển giai đoạn 2021-2025 trên địa bàn tỉnh Tuyên Quang</t>
  </si>
  <si>
    <t>(Kèm theo Kế hoạch số     /KH-UBND ngày    tháng     năm 2020 của Ủy ban nhân dân tỉnh)</t>
  </si>
  <si>
    <t>Phụ lục số 02</t>
  </si>
  <si>
    <t>Đề án nâng cao năng lực cán bộ dân số-y tế tại cơ sở giai đoạn 2021-2025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</si>
</sst>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Times New Roman"/>
      <family val="1"/>
    </font>
    <font>
      <b/>
      <sz val="7"/>
      <color indexed="63"/>
      <name val="Times New Roman"/>
      <family val="1"/>
    </font>
    <font>
      <sz val="7"/>
      <color indexed="63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i/>
      <sz val="8"/>
      <color indexed="63"/>
      <name val="Times New Roman"/>
      <family val="1"/>
    </font>
    <font>
      <i/>
      <sz val="12"/>
      <color indexed="63"/>
      <name val="Times New Roman"/>
      <family val="1"/>
    </font>
    <font>
      <b/>
      <i/>
      <sz val="11"/>
      <color indexed="6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41" fillId="0" borderId="10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164" fontId="41" fillId="0" borderId="11" xfId="0" applyNumberFormat="1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164" fontId="42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2" fontId="43" fillId="0" borderId="11" xfId="0" applyNumberFormat="1" applyFont="1" applyBorder="1" applyAlignment="1">
      <alignment vertical="center" wrapText="1"/>
    </xf>
    <xf numFmtId="3" fontId="43" fillId="0" borderId="11" xfId="0" applyNumberFormat="1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164" fontId="42" fillId="0" borderId="12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164" fontId="42" fillId="33" borderId="11" xfId="0" applyNumberFormat="1" applyFont="1" applyFill="1" applyBorder="1" applyAlignment="1">
      <alignment vertical="center" wrapText="1"/>
    </xf>
    <xf numFmtId="3" fontId="42" fillId="33" borderId="11" xfId="0" applyNumberFormat="1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165" fontId="42" fillId="33" borderId="11" xfId="0" applyNumberFormat="1" applyFont="1" applyFill="1" applyBorder="1" applyAlignment="1">
      <alignment vertical="center" wrapText="1"/>
    </xf>
    <xf numFmtId="164" fontId="42" fillId="33" borderId="12" xfId="0" applyNumberFormat="1" applyFont="1" applyFill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164" fontId="42" fillId="0" borderId="14" xfId="0" applyNumberFormat="1" applyFont="1" applyBorder="1" applyAlignment="1">
      <alignment vertical="center" wrapText="1"/>
    </xf>
    <xf numFmtId="164" fontId="42" fillId="33" borderId="14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8" sqref="C8"/>
    </sheetView>
  </sheetViews>
  <sheetFormatPr defaultColWidth="9.140625" defaultRowHeight="15"/>
  <cols>
    <col min="1" max="1" width="3.140625" style="0" customWidth="1"/>
    <col min="2" max="2" width="24.7109375" style="0" customWidth="1"/>
    <col min="3" max="3" width="7.7109375" style="0" customWidth="1"/>
    <col min="4" max="4" width="6.8515625" style="0" customWidth="1"/>
    <col min="5" max="5" width="6.421875" style="0" customWidth="1"/>
    <col min="6" max="6" width="6.28125" style="0" customWidth="1"/>
    <col min="7" max="7" width="6.8515625" style="0" customWidth="1"/>
    <col min="8" max="8" width="5.8515625" style="0" customWidth="1"/>
    <col min="9" max="9" width="6.28125" style="0" customWidth="1"/>
    <col min="10" max="10" width="7.28125" style="0" customWidth="1"/>
    <col min="11" max="11" width="6.7109375" style="0" customWidth="1"/>
    <col min="12" max="12" width="6.28125" style="0" customWidth="1"/>
    <col min="13" max="13" width="6.57421875" style="0" customWidth="1"/>
    <col min="14" max="14" width="6.00390625" style="0" customWidth="1"/>
    <col min="15" max="15" width="6.8515625" style="0" customWidth="1"/>
    <col min="16" max="16" width="7.140625" style="0" customWidth="1"/>
    <col min="17" max="17" width="7.00390625" style="0" customWidth="1"/>
    <col min="18" max="19" width="6.8515625" style="0" customWidth="1"/>
    <col min="20" max="20" width="6.7109375" style="0" customWidth="1"/>
    <col min="21" max="21" width="6.57421875" style="0" customWidth="1"/>
  </cols>
  <sheetData>
    <row r="1" spans="15:20" ht="15">
      <c r="O1" s="29" t="s">
        <v>39</v>
      </c>
      <c r="P1" s="29"/>
      <c r="Q1" s="29"/>
      <c r="R1" s="29"/>
      <c r="S1" s="29"/>
      <c r="T1" s="29"/>
    </row>
    <row r="2" spans="1:21" ht="18.7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.75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7:20" ht="15">
      <c r="Q4" s="32" t="s">
        <v>35</v>
      </c>
      <c r="R4" s="32"/>
      <c r="S4" s="32"/>
      <c r="T4" s="32"/>
    </row>
    <row r="5" spans="1:21" ht="20.25" customHeight="1">
      <c r="A5" s="31" t="s">
        <v>0</v>
      </c>
      <c r="B5" s="31" t="s">
        <v>1</v>
      </c>
      <c r="C5" s="31" t="s">
        <v>15</v>
      </c>
      <c r="D5" s="31" t="s">
        <v>2</v>
      </c>
      <c r="E5" s="31"/>
      <c r="F5" s="31"/>
      <c r="G5" s="31" t="s">
        <v>3</v>
      </c>
      <c r="H5" s="31"/>
      <c r="I5" s="31"/>
      <c r="J5" s="31" t="s">
        <v>4</v>
      </c>
      <c r="K5" s="31"/>
      <c r="L5" s="31"/>
      <c r="M5" s="31" t="s">
        <v>5</v>
      </c>
      <c r="N5" s="31"/>
      <c r="O5" s="31"/>
      <c r="P5" s="31" t="s">
        <v>6</v>
      </c>
      <c r="Q5" s="31"/>
      <c r="R5" s="31"/>
      <c r="S5" s="31" t="s">
        <v>7</v>
      </c>
      <c r="T5" s="31"/>
      <c r="U5" s="31"/>
    </row>
    <row r="6" spans="1:21" ht="14.25" customHeight="1">
      <c r="A6" s="31"/>
      <c r="B6" s="31"/>
      <c r="C6" s="31"/>
      <c r="D6" s="34" t="s">
        <v>9</v>
      </c>
      <c r="E6" s="34" t="s">
        <v>8</v>
      </c>
      <c r="F6" s="34"/>
      <c r="G6" s="34" t="s">
        <v>9</v>
      </c>
      <c r="H6" s="34" t="s">
        <v>8</v>
      </c>
      <c r="I6" s="34"/>
      <c r="J6" s="34" t="s">
        <v>9</v>
      </c>
      <c r="K6" s="34" t="s">
        <v>8</v>
      </c>
      <c r="L6" s="34"/>
      <c r="M6" s="34" t="s">
        <v>9</v>
      </c>
      <c r="N6" s="34" t="s">
        <v>8</v>
      </c>
      <c r="O6" s="34"/>
      <c r="P6" s="34" t="s">
        <v>9</v>
      </c>
      <c r="Q6" s="34" t="s">
        <v>8</v>
      </c>
      <c r="R6" s="34"/>
      <c r="S6" s="34" t="s">
        <v>9</v>
      </c>
      <c r="T6" s="34" t="s">
        <v>8</v>
      </c>
      <c r="U6" s="34"/>
    </row>
    <row r="7" spans="1:21" ht="37.5" customHeight="1">
      <c r="A7" s="31"/>
      <c r="B7" s="31"/>
      <c r="C7" s="31"/>
      <c r="D7" s="34"/>
      <c r="E7" s="19" t="s">
        <v>10</v>
      </c>
      <c r="F7" s="19" t="s">
        <v>11</v>
      </c>
      <c r="G7" s="34"/>
      <c r="H7" s="19" t="s">
        <v>10</v>
      </c>
      <c r="I7" s="19" t="s">
        <v>11</v>
      </c>
      <c r="J7" s="34"/>
      <c r="K7" s="19" t="s">
        <v>10</v>
      </c>
      <c r="L7" s="19" t="s">
        <v>11</v>
      </c>
      <c r="M7" s="34"/>
      <c r="N7" s="19" t="s">
        <v>10</v>
      </c>
      <c r="O7" s="19" t="s">
        <v>11</v>
      </c>
      <c r="P7" s="34"/>
      <c r="Q7" s="19" t="s">
        <v>10</v>
      </c>
      <c r="R7" s="19" t="s">
        <v>11</v>
      </c>
      <c r="S7" s="34"/>
      <c r="T7" s="19" t="s">
        <v>10</v>
      </c>
      <c r="U7" s="19" t="s">
        <v>11</v>
      </c>
    </row>
    <row r="8" spans="1:22" ht="22.5" customHeight="1">
      <c r="A8" s="1"/>
      <c r="B8" s="2" t="s">
        <v>34</v>
      </c>
      <c r="C8" s="3">
        <f>C9+C12</f>
        <v>85032</v>
      </c>
      <c r="D8" s="3">
        <f aca="true" t="shared" si="0" ref="D8:U8">D9+D12</f>
        <v>7452</v>
      </c>
      <c r="E8" s="3">
        <f t="shared" si="0"/>
        <v>3980</v>
      </c>
      <c r="F8" s="3">
        <f t="shared" si="0"/>
        <v>3472</v>
      </c>
      <c r="G8" s="3">
        <f t="shared" si="0"/>
        <v>13470</v>
      </c>
      <c r="H8" s="3">
        <f t="shared" si="0"/>
        <v>7210</v>
      </c>
      <c r="I8" s="3">
        <f t="shared" si="0"/>
        <v>6260</v>
      </c>
      <c r="J8" s="3">
        <f t="shared" si="0"/>
        <v>14580</v>
      </c>
      <c r="K8" s="3">
        <f t="shared" si="0"/>
        <v>7940</v>
      </c>
      <c r="L8" s="3">
        <f t="shared" si="0"/>
        <v>6640</v>
      </c>
      <c r="M8" s="3">
        <f t="shared" si="0"/>
        <v>15430</v>
      </c>
      <c r="N8" s="3">
        <f t="shared" si="0"/>
        <v>8470</v>
      </c>
      <c r="O8" s="3">
        <f t="shared" si="0"/>
        <v>6960</v>
      </c>
      <c r="P8" s="3">
        <f t="shared" si="0"/>
        <v>16520</v>
      </c>
      <c r="Q8" s="3">
        <f t="shared" si="0"/>
        <v>9240</v>
      </c>
      <c r="R8" s="3">
        <f t="shared" si="0"/>
        <v>7280</v>
      </c>
      <c r="S8" s="3">
        <f t="shared" si="0"/>
        <v>17580</v>
      </c>
      <c r="T8" s="3">
        <f t="shared" si="0"/>
        <v>9970</v>
      </c>
      <c r="U8" s="3">
        <f t="shared" si="0"/>
        <v>7610</v>
      </c>
      <c r="V8" s="18">
        <f>SUM(D8+G8+J8+M8+P8+S8)</f>
        <v>85032</v>
      </c>
    </row>
    <row r="9" spans="1:23" ht="21.75" customHeight="1">
      <c r="A9" s="4" t="s">
        <v>12</v>
      </c>
      <c r="B9" s="5" t="s">
        <v>13</v>
      </c>
      <c r="C9" s="6">
        <f>C10+C11</f>
        <v>26737</v>
      </c>
      <c r="D9" s="6">
        <f aca="true" t="shared" si="1" ref="D9:U9">D10+D11</f>
        <v>3587</v>
      </c>
      <c r="E9" s="6">
        <f t="shared" si="1"/>
        <v>1500</v>
      </c>
      <c r="F9" s="6">
        <f t="shared" si="1"/>
        <v>2087</v>
      </c>
      <c r="G9" s="6">
        <f t="shared" si="1"/>
        <v>4630</v>
      </c>
      <c r="H9" s="6">
        <f t="shared" si="1"/>
        <v>1500</v>
      </c>
      <c r="I9" s="6">
        <f t="shared" si="1"/>
        <v>3130</v>
      </c>
      <c r="J9" s="6">
        <f t="shared" si="1"/>
        <v>4630</v>
      </c>
      <c r="K9" s="6">
        <f t="shared" si="1"/>
        <v>1500</v>
      </c>
      <c r="L9" s="6">
        <f t="shared" si="1"/>
        <v>3130</v>
      </c>
      <c r="M9" s="6">
        <f t="shared" si="1"/>
        <v>4630</v>
      </c>
      <c r="N9" s="6">
        <f t="shared" si="1"/>
        <v>1500</v>
      </c>
      <c r="O9" s="6">
        <f t="shared" si="1"/>
        <v>3130</v>
      </c>
      <c r="P9" s="6">
        <f t="shared" si="1"/>
        <v>4630</v>
      </c>
      <c r="Q9" s="6">
        <f t="shared" si="1"/>
        <v>1500</v>
      </c>
      <c r="R9" s="6">
        <f t="shared" si="1"/>
        <v>3130</v>
      </c>
      <c r="S9" s="6">
        <f t="shared" si="1"/>
        <v>4630</v>
      </c>
      <c r="T9" s="6">
        <f t="shared" si="1"/>
        <v>1500</v>
      </c>
      <c r="U9" s="6">
        <f t="shared" si="1"/>
        <v>3130</v>
      </c>
      <c r="V9" s="18">
        <f>SUM(D9+G9+J9+M9+P9+S9)</f>
        <v>26737</v>
      </c>
      <c r="W9" s="18">
        <f>C8-V8</f>
        <v>0</v>
      </c>
    </row>
    <row r="10" spans="1:21" ht="23.25" customHeight="1">
      <c r="A10" s="7">
        <v>1</v>
      </c>
      <c r="B10" s="8" t="s">
        <v>21</v>
      </c>
      <c r="C10" s="9">
        <f>D10+G10+J10+M10+P10+S10</f>
        <v>17737</v>
      </c>
      <c r="D10" s="20">
        <f>E10+F10</f>
        <v>2087</v>
      </c>
      <c r="E10" s="20">
        <v>0</v>
      </c>
      <c r="F10" s="20">
        <v>2087</v>
      </c>
      <c r="G10" s="20">
        <f>H10+I10</f>
        <v>3130</v>
      </c>
      <c r="H10" s="20">
        <v>0</v>
      </c>
      <c r="I10" s="20">
        <v>3130</v>
      </c>
      <c r="J10" s="20">
        <f>K10+L10</f>
        <v>3130</v>
      </c>
      <c r="K10" s="20">
        <v>0</v>
      </c>
      <c r="L10" s="20">
        <v>3130</v>
      </c>
      <c r="M10" s="20">
        <f>N10+O10</f>
        <v>3130</v>
      </c>
      <c r="N10" s="20">
        <v>0</v>
      </c>
      <c r="O10" s="20">
        <v>3130</v>
      </c>
      <c r="P10" s="20">
        <f>Q10+R10</f>
        <v>3130</v>
      </c>
      <c r="Q10" s="20">
        <v>0</v>
      </c>
      <c r="R10" s="20">
        <v>3130</v>
      </c>
      <c r="S10" s="20">
        <f>T10+U10</f>
        <v>3130</v>
      </c>
      <c r="T10" s="20">
        <v>0</v>
      </c>
      <c r="U10" s="20">
        <v>3130</v>
      </c>
    </row>
    <row r="11" spans="1:21" ht="32.25" customHeight="1">
      <c r="A11" s="7">
        <v>2</v>
      </c>
      <c r="B11" s="8" t="s">
        <v>14</v>
      </c>
      <c r="C11" s="9">
        <f aca="true" t="shared" si="2" ref="C11:C26">D11+G11+J11+M11+P11+S11</f>
        <v>9000</v>
      </c>
      <c r="D11" s="20">
        <f>E11+F11</f>
        <v>1500</v>
      </c>
      <c r="E11" s="21">
        <v>1500</v>
      </c>
      <c r="F11" s="21">
        <v>0</v>
      </c>
      <c r="G11" s="20">
        <f>H11+I11</f>
        <v>1500</v>
      </c>
      <c r="H11" s="21">
        <v>1500</v>
      </c>
      <c r="I11" s="21">
        <v>0</v>
      </c>
      <c r="J11" s="20">
        <f>K11+L11</f>
        <v>1500</v>
      </c>
      <c r="K11" s="21">
        <v>1500</v>
      </c>
      <c r="L11" s="21">
        <v>0</v>
      </c>
      <c r="M11" s="20">
        <f>N11+O11</f>
        <v>1500</v>
      </c>
      <c r="N11" s="21">
        <v>1500</v>
      </c>
      <c r="O11" s="21">
        <v>0</v>
      </c>
      <c r="P11" s="20">
        <f>Q11+R11</f>
        <v>1500</v>
      </c>
      <c r="Q11" s="21">
        <v>1500</v>
      </c>
      <c r="R11" s="21">
        <v>0</v>
      </c>
      <c r="S11" s="21">
        <f>T11+U11</f>
        <v>1500</v>
      </c>
      <c r="T11" s="21">
        <v>1500</v>
      </c>
      <c r="U11" s="21">
        <v>0</v>
      </c>
    </row>
    <row r="12" spans="1:22" ht="24.75" customHeight="1">
      <c r="A12" s="4" t="s">
        <v>22</v>
      </c>
      <c r="B12" s="10" t="s">
        <v>23</v>
      </c>
      <c r="C12" s="6">
        <f>C13+C16+C17+C18+C19+C20+C21+C22+C23+C24+C25+C26+C27</f>
        <v>58295</v>
      </c>
      <c r="D12" s="6">
        <f aca="true" t="shared" si="3" ref="D12:U12">D13+D16+D17+D18+D19+D20+D21+D22+D23+D24+D25+D26+D27</f>
        <v>3865</v>
      </c>
      <c r="E12" s="6">
        <f t="shared" si="3"/>
        <v>2480</v>
      </c>
      <c r="F12" s="6">
        <f t="shared" si="3"/>
        <v>1385</v>
      </c>
      <c r="G12" s="6">
        <f t="shared" si="3"/>
        <v>8840</v>
      </c>
      <c r="H12" s="6">
        <f t="shared" si="3"/>
        <v>5710</v>
      </c>
      <c r="I12" s="6">
        <f t="shared" si="3"/>
        <v>3130</v>
      </c>
      <c r="J12" s="6">
        <f t="shared" si="3"/>
        <v>9950</v>
      </c>
      <c r="K12" s="6">
        <f t="shared" si="3"/>
        <v>6440</v>
      </c>
      <c r="L12" s="6">
        <f t="shared" si="3"/>
        <v>3510</v>
      </c>
      <c r="M12" s="6">
        <f t="shared" si="3"/>
        <v>10800</v>
      </c>
      <c r="N12" s="6">
        <f t="shared" si="3"/>
        <v>6970</v>
      </c>
      <c r="O12" s="6">
        <f t="shared" si="3"/>
        <v>3830</v>
      </c>
      <c r="P12" s="6">
        <f t="shared" si="3"/>
        <v>11890</v>
      </c>
      <c r="Q12" s="6">
        <f t="shared" si="3"/>
        <v>7740</v>
      </c>
      <c r="R12" s="6">
        <f t="shared" si="3"/>
        <v>4150</v>
      </c>
      <c r="S12" s="6">
        <f t="shared" si="3"/>
        <v>12950</v>
      </c>
      <c r="T12" s="6">
        <f t="shared" si="3"/>
        <v>8470</v>
      </c>
      <c r="U12" s="6">
        <f t="shared" si="3"/>
        <v>4480</v>
      </c>
      <c r="V12" s="18">
        <f>SUM(D12+G12+J12+M12+P12+S12)</f>
        <v>58295</v>
      </c>
    </row>
    <row r="13" spans="1:22" ht="24" customHeight="1">
      <c r="A13" s="7">
        <v>1</v>
      </c>
      <c r="B13" s="11" t="s">
        <v>16</v>
      </c>
      <c r="C13" s="9">
        <f>C14+C15</f>
        <v>6668</v>
      </c>
      <c r="D13" s="9">
        <f aca="true" t="shared" si="4" ref="D13:U13">D14+D15</f>
        <v>768</v>
      </c>
      <c r="E13" s="9">
        <f t="shared" si="4"/>
        <v>0</v>
      </c>
      <c r="F13" s="9">
        <f t="shared" si="4"/>
        <v>768</v>
      </c>
      <c r="G13" s="9">
        <f t="shared" si="4"/>
        <v>1180</v>
      </c>
      <c r="H13" s="9">
        <f t="shared" si="4"/>
        <v>350</v>
      </c>
      <c r="I13" s="9">
        <f t="shared" si="4"/>
        <v>830</v>
      </c>
      <c r="J13" s="9">
        <f t="shared" si="4"/>
        <v>1180</v>
      </c>
      <c r="K13" s="9">
        <f t="shared" si="4"/>
        <v>350</v>
      </c>
      <c r="L13" s="9">
        <f t="shared" si="4"/>
        <v>830</v>
      </c>
      <c r="M13" s="9">
        <f t="shared" si="4"/>
        <v>1180</v>
      </c>
      <c r="N13" s="9">
        <f t="shared" si="4"/>
        <v>350</v>
      </c>
      <c r="O13" s="9">
        <f t="shared" si="4"/>
        <v>830</v>
      </c>
      <c r="P13" s="9">
        <f t="shared" si="4"/>
        <v>1180</v>
      </c>
      <c r="Q13" s="9">
        <f t="shared" si="4"/>
        <v>350</v>
      </c>
      <c r="R13" s="9">
        <f t="shared" si="4"/>
        <v>830</v>
      </c>
      <c r="S13" s="9">
        <f t="shared" si="4"/>
        <v>1180</v>
      </c>
      <c r="T13" s="9">
        <f t="shared" si="4"/>
        <v>350</v>
      </c>
      <c r="U13" s="9">
        <f t="shared" si="4"/>
        <v>830</v>
      </c>
      <c r="V13" s="18">
        <f>D13+G13+J13+M13+P13+S13</f>
        <v>6668</v>
      </c>
    </row>
    <row r="14" spans="1:22" ht="22.5" customHeight="1">
      <c r="A14" s="7" t="s">
        <v>18</v>
      </c>
      <c r="B14" s="8" t="s">
        <v>17</v>
      </c>
      <c r="C14" s="9">
        <f t="shared" si="2"/>
        <v>6490</v>
      </c>
      <c r="D14" s="21">
        <f>E14+F14</f>
        <v>740</v>
      </c>
      <c r="E14" s="20">
        <v>0</v>
      </c>
      <c r="F14" s="21">
        <v>740</v>
      </c>
      <c r="G14" s="21">
        <f>H14+I14</f>
        <v>1150</v>
      </c>
      <c r="H14" s="21">
        <v>350</v>
      </c>
      <c r="I14" s="21">
        <v>800</v>
      </c>
      <c r="J14" s="21">
        <f>K14+L14</f>
        <v>1150</v>
      </c>
      <c r="K14" s="21">
        <v>350</v>
      </c>
      <c r="L14" s="21">
        <v>800</v>
      </c>
      <c r="M14" s="21">
        <f>N14+O14</f>
        <v>1150</v>
      </c>
      <c r="N14" s="21">
        <v>350</v>
      </c>
      <c r="O14" s="21">
        <v>800</v>
      </c>
      <c r="P14" s="21">
        <f>Q14+R14</f>
        <v>1150</v>
      </c>
      <c r="Q14" s="21">
        <v>350</v>
      </c>
      <c r="R14" s="21">
        <v>800</v>
      </c>
      <c r="S14" s="21">
        <f>T14+U14</f>
        <v>1150</v>
      </c>
      <c r="T14" s="21">
        <v>350</v>
      </c>
      <c r="U14" s="21">
        <v>800</v>
      </c>
      <c r="V14" s="18">
        <f aca="true" t="shared" si="5" ref="V14:V26">D14+G14+J14+M14+P14+S14</f>
        <v>6490</v>
      </c>
    </row>
    <row r="15" spans="1:22" ht="22.5" customHeight="1">
      <c r="A15" s="7" t="s">
        <v>19</v>
      </c>
      <c r="B15" s="8" t="s">
        <v>20</v>
      </c>
      <c r="C15" s="9">
        <f t="shared" si="2"/>
        <v>178</v>
      </c>
      <c r="D15" s="21">
        <f>E15+F15</f>
        <v>28</v>
      </c>
      <c r="E15" s="20">
        <v>0</v>
      </c>
      <c r="F15" s="20">
        <v>28</v>
      </c>
      <c r="G15" s="21">
        <f>H15+I15</f>
        <v>30</v>
      </c>
      <c r="H15" s="20">
        <v>0</v>
      </c>
      <c r="I15" s="20">
        <v>30</v>
      </c>
      <c r="J15" s="21">
        <f>K15+L15</f>
        <v>30</v>
      </c>
      <c r="K15" s="20">
        <v>0</v>
      </c>
      <c r="L15" s="20">
        <v>30</v>
      </c>
      <c r="M15" s="21">
        <f>N15+O15</f>
        <v>30</v>
      </c>
      <c r="N15" s="20">
        <v>0</v>
      </c>
      <c r="O15" s="20">
        <v>30</v>
      </c>
      <c r="P15" s="21">
        <f>Q15+R15</f>
        <v>30</v>
      </c>
      <c r="Q15" s="20">
        <v>0</v>
      </c>
      <c r="R15" s="20">
        <v>30</v>
      </c>
      <c r="S15" s="21">
        <f>T15+U15</f>
        <v>30</v>
      </c>
      <c r="T15" s="21">
        <v>0</v>
      </c>
      <c r="U15" s="20">
        <v>30</v>
      </c>
      <c r="V15" s="18">
        <f t="shared" si="5"/>
        <v>178</v>
      </c>
    </row>
    <row r="16" spans="1:22" ht="22.5" customHeight="1">
      <c r="A16" s="7">
        <v>2</v>
      </c>
      <c r="B16" s="8" t="s">
        <v>27</v>
      </c>
      <c r="C16" s="9">
        <f>D16+G16+J16+M16+P16+S16</f>
        <v>17880</v>
      </c>
      <c r="D16" s="20">
        <f>E16+F16</f>
        <v>2330</v>
      </c>
      <c r="E16" s="20">
        <v>2330</v>
      </c>
      <c r="F16" s="20">
        <v>0</v>
      </c>
      <c r="G16" s="20">
        <f>H16+I16</f>
        <v>2500</v>
      </c>
      <c r="H16" s="20">
        <v>2500</v>
      </c>
      <c r="I16" s="20">
        <v>0</v>
      </c>
      <c r="J16" s="20">
        <f>K16+L16</f>
        <v>2800</v>
      </c>
      <c r="K16" s="20">
        <v>2800</v>
      </c>
      <c r="L16" s="20">
        <v>0</v>
      </c>
      <c r="M16" s="20">
        <f>N16+O16</f>
        <v>3000</v>
      </c>
      <c r="N16" s="20">
        <v>3000</v>
      </c>
      <c r="O16" s="20">
        <v>0</v>
      </c>
      <c r="P16" s="20">
        <f>Q16+R16</f>
        <v>3450</v>
      </c>
      <c r="Q16" s="20">
        <v>3450</v>
      </c>
      <c r="R16" s="20">
        <v>0</v>
      </c>
      <c r="S16" s="20">
        <f>T16+U16</f>
        <v>3800</v>
      </c>
      <c r="T16" s="20">
        <v>3800</v>
      </c>
      <c r="U16" s="20">
        <v>0</v>
      </c>
      <c r="V16" s="18">
        <f t="shared" si="5"/>
        <v>17880</v>
      </c>
    </row>
    <row r="17" spans="1:22" ht="22.5" customHeight="1">
      <c r="A17" s="7">
        <v>3</v>
      </c>
      <c r="B17" s="8" t="s">
        <v>28</v>
      </c>
      <c r="C17" s="9">
        <f>D17+G17+J17+M17+P17+S17</f>
        <v>1650</v>
      </c>
      <c r="D17" s="20">
        <f>E17+F17</f>
        <v>150</v>
      </c>
      <c r="E17" s="20">
        <v>150</v>
      </c>
      <c r="F17" s="20">
        <v>0</v>
      </c>
      <c r="G17" s="20">
        <f>H17+I17</f>
        <v>200</v>
      </c>
      <c r="H17" s="20">
        <v>200</v>
      </c>
      <c r="I17" s="20">
        <v>0</v>
      </c>
      <c r="J17" s="20">
        <f>K17+L17</f>
        <v>250</v>
      </c>
      <c r="K17" s="20">
        <v>250</v>
      </c>
      <c r="L17" s="20">
        <v>0</v>
      </c>
      <c r="M17" s="20">
        <f>N17+O17</f>
        <v>300</v>
      </c>
      <c r="N17" s="20">
        <v>300</v>
      </c>
      <c r="O17" s="20">
        <v>0</v>
      </c>
      <c r="P17" s="20">
        <f>Q17+R17</f>
        <v>350</v>
      </c>
      <c r="Q17" s="20">
        <v>350</v>
      </c>
      <c r="R17" s="20">
        <v>0</v>
      </c>
      <c r="S17" s="20">
        <f>T17+U17</f>
        <v>400</v>
      </c>
      <c r="T17" s="20">
        <v>400</v>
      </c>
      <c r="U17" s="20">
        <v>0</v>
      </c>
      <c r="V17" s="18">
        <f t="shared" si="5"/>
        <v>1650</v>
      </c>
    </row>
    <row r="18" spans="1:22" ht="54" customHeight="1">
      <c r="A18" s="7">
        <v>4</v>
      </c>
      <c r="B18" s="12" t="s">
        <v>24</v>
      </c>
      <c r="C18" s="9">
        <f>D18+G18+J18+M18+P18+S18</f>
        <v>1962</v>
      </c>
      <c r="D18" s="21">
        <f aca="true" t="shared" si="6" ref="D18:D27">E18+F18</f>
        <v>212</v>
      </c>
      <c r="E18" s="20">
        <v>0</v>
      </c>
      <c r="F18" s="21">
        <v>212</v>
      </c>
      <c r="G18" s="21">
        <f aca="true" t="shared" si="7" ref="G18:G27">H18+I18</f>
        <v>250</v>
      </c>
      <c r="H18" s="21">
        <v>0</v>
      </c>
      <c r="I18" s="21">
        <v>250</v>
      </c>
      <c r="J18" s="21">
        <f>K18+L18</f>
        <v>300</v>
      </c>
      <c r="K18" s="21">
        <v>0</v>
      </c>
      <c r="L18" s="21">
        <v>300</v>
      </c>
      <c r="M18" s="21">
        <f>N18+O18</f>
        <v>350</v>
      </c>
      <c r="N18" s="21">
        <v>0</v>
      </c>
      <c r="O18" s="21">
        <v>350</v>
      </c>
      <c r="P18" s="21">
        <f>Q18+R18</f>
        <v>400</v>
      </c>
      <c r="Q18" s="21">
        <v>0</v>
      </c>
      <c r="R18" s="21">
        <v>400</v>
      </c>
      <c r="S18" s="21">
        <f>T18+U18</f>
        <v>450</v>
      </c>
      <c r="T18" s="21">
        <v>0</v>
      </c>
      <c r="U18" s="21">
        <v>450</v>
      </c>
      <c r="V18" s="18">
        <f t="shared" si="5"/>
        <v>1962</v>
      </c>
    </row>
    <row r="19" spans="1:22" ht="24" customHeight="1">
      <c r="A19" s="7">
        <v>5</v>
      </c>
      <c r="B19" s="12" t="s">
        <v>30</v>
      </c>
      <c r="C19" s="9">
        <f t="shared" si="2"/>
        <v>3750</v>
      </c>
      <c r="D19" s="20">
        <f t="shared" si="6"/>
        <v>0</v>
      </c>
      <c r="E19" s="20">
        <v>0</v>
      </c>
      <c r="F19" s="21">
        <v>0</v>
      </c>
      <c r="G19" s="21">
        <f t="shared" si="7"/>
        <v>550</v>
      </c>
      <c r="H19" s="21">
        <v>350</v>
      </c>
      <c r="I19" s="21">
        <v>200</v>
      </c>
      <c r="J19" s="21">
        <f>K19+L19</f>
        <v>650</v>
      </c>
      <c r="K19" s="21">
        <v>400</v>
      </c>
      <c r="L19" s="21">
        <v>250</v>
      </c>
      <c r="M19" s="21">
        <f>N19+O19</f>
        <v>750</v>
      </c>
      <c r="N19" s="21">
        <v>450</v>
      </c>
      <c r="O19" s="21">
        <v>300</v>
      </c>
      <c r="P19" s="21">
        <f>Q19+R19</f>
        <v>850</v>
      </c>
      <c r="Q19" s="21">
        <v>500</v>
      </c>
      <c r="R19" s="21">
        <v>350</v>
      </c>
      <c r="S19" s="21">
        <f>T19+U19</f>
        <v>950</v>
      </c>
      <c r="T19" s="21">
        <v>550</v>
      </c>
      <c r="U19" s="21">
        <v>400</v>
      </c>
      <c r="V19" s="18">
        <f t="shared" si="5"/>
        <v>3750</v>
      </c>
    </row>
    <row r="20" spans="1:22" ht="29.25" customHeight="1">
      <c r="A20" s="7">
        <v>6</v>
      </c>
      <c r="B20" s="12" t="s">
        <v>36</v>
      </c>
      <c r="C20" s="9">
        <f t="shared" si="2"/>
        <v>4511</v>
      </c>
      <c r="D20" s="21">
        <f t="shared" si="6"/>
        <v>261</v>
      </c>
      <c r="E20" s="21">
        <v>0</v>
      </c>
      <c r="F20" s="20">
        <v>261</v>
      </c>
      <c r="G20" s="21">
        <f t="shared" si="7"/>
        <v>650</v>
      </c>
      <c r="H20" s="21">
        <v>350</v>
      </c>
      <c r="I20" s="21">
        <v>300</v>
      </c>
      <c r="J20" s="21">
        <f aca="true" t="shared" si="8" ref="J20:J27">K20+L20</f>
        <v>750</v>
      </c>
      <c r="K20" s="21">
        <v>400</v>
      </c>
      <c r="L20" s="21">
        <v>350</v>
      </c>
      <c r="M20" s="21">
        <f aca="true" t="shared" si="9" ref="M20:M27">N20+O20</f>
        <v>850</v>
      </c>
      <c r="N20" s="21">
        <v>450</v>
      </c>
      <c r="O20" s="21">
        <v>400</v>
      </c>
      <c r="P20" s="21">
        <f aca="true" t="shared" si="10" ref="P20:P27">Q20+R20</f>
        <v>950</v>
      </c>
      <c r="Q20" s="21">
        <v>500</v>
      </c>
      <c r="R20" s="21">
        <v>450</v>
      </c>
      <c r="S20" s="21">
        <f aca="true" t="shared" si="11" ref="S20:S27">T20+U20</f>
        <v>1050</v>
      </c>
      <c r="T20" s="21">
        <v>550</v>
      </c>
      <c r="U20" s="21">
        <v>500</v>
      </c>
      <c r="V20" s="18">
        <f t="shared" si="5"/>
        <v>4511</v>
      </c>
    </row>
    <row r="21" spans="1:22" ht="33" customHeight="1">
      <c r="A21" s="7">
        <v>7</v>
      </c>
      <c r="B21" s="12" t="s">
        <v>25</v>
      </c>
      <c r="C21" s="9">
        <f t="shared" si="2"/>
        <v>4144</v>
      </c>
      <c r="D21" s="22">
        <f t="shared" si="6"/>
        <v>144</v>
      </c>
      <c r="E21" s="22">
        <v>0</v>
      </c>
      <c r="F21" s="23">
        <v>144</v>
      </c>
      <c r="G21" s="22">
        <f t="shared" si="7"/>
        <v>600</v>
      </c>
      <c r="H21" s="22">
        <v>400</v>
      </c>
      <c r="I21" s="22">
        <v>200</v>
      </c>
      <c r="J21" s="22">
        <f t="shared" si="8"/>
        <v>700</v>
      </c>
      <c r="K21" s="22">
        <v>450</v>
      </c>
      <c r="L21" s="22">
        <v>250</v>
      </c>
      <c r="M21" s="22">
        <f t="shared" si="9"/>
        <v>800</v>
      </c>
      <c r="N21" s="22">
        <v>500</v>
      </c>
      <c r="O21" s="22">
        <v>300</v>
      </c>
      <c r="P21" s="22">
        <f t="shared" si="10"/>
        <v>900</v>
      </c>
      <c r="Q21" s="22">
        <v>550</v>
      </c>
      <c r="R21" s="22">
        <v>350</v>
      </c>
      <c r="S21" s="22">
        <f t="shared" si="11"/>
        <v>1000</v>
      </c>
      <c r="T21" s="22">
        <v>600</v>
      </c>
      <c r="U21" s="22">
        <v>400</v>
      </c>
      <c r="V21" s="18">
        <f t="shared" si="5"/>
        <v>4144</v>
      </c>
    </row>
    <row r="22" spans="1:22" ht="32.25" customHeight="1">
      <c r="A22" s="7">
        <v>8</v>
      </c>
      <c r="B22" s="12" t="s">
        <v>31</v>
      </c>
      <c r="C22" s="9">
        <f t="shared" si="2"/>
        <v>2350</v>
      </c>
      <c r="D22" s="22">
        <f t="shared" si="6"/>
        <v>0</v>
      </c>
      <c r="E22" s="22">
        <v>0</v>
      </c>
      <c r="F22" s="22">
        <v>0</v>
      </c>
      <c r="G22" s="22">
        <f t="shared" si="7"/>
        <v>350</v>
      </c>
      <c r="H22" s="22">
        <v>200</v>
      </c>
      <c r="I22" s="22">
        <v>150</v>
      </c>
      <c r="J22" s="22">
        <f t="shared" si="8"/>
        <v>500</v>
      </c>
      <c r="K22" s="22">
        <v>300</v>
      </c>
      <c r="L22" s="22">
        <v>200</v>
      </c>
      <c r="M22" s="22">
        <f t="shared" si="9"/>
        <v>500</v>
      </c>
      <c r="N22" s="22">
        <v>300</v>
      </c>
      <c r="O22" s="22">
        <v>200</v>
      </c>
      <c r="P22" s="22">
        <f t="shared" si="10"/>
        <v>500</v>
      </c>
      <c r="Q22" s="22">
        <v>300</v>
      </c>
      <c r="R22" s="22">
        <v>200</v>
      </c>
      <c r="S22" s="22">
        <f t="shared" si="11"/>
        <v>500</v>
      </c>
      <c r="T22" s="22">
        <v>300</v>
      </c>
      <c r="U22" s="22">
        <v>200</v>
      </c>
      <c r="V22" s="18">
        <f t="shared" si="5"/>
        <v>2350</v>
      </c>
    </row>
    <row r="23" spans="1:22" ht="32.25" customHeight="1">
      <c r="A23" s="7">
        <v>9</v>
      </c>
      <c r="B23" s="13" t="s">
        <v>37</v>
      </c>
      <c r="C23" s="9">
        <f t="shared" si="2"/>
        <v>3000</v>
      </c>
      <c r="D23" s="22">
        <f t="shared" si="6"/>
        <v>0</v>
      </c>
      <c r="E23" s="22">
        <v>0</v>
      </c>
      <c r="F23" s="22">
        <v>0</v>
      </c>
      <c r="G23" s="22">
        <f t="shared" si="7"/>
        <v>400</v>
      </c>
      <c r="H23" s="22">
        <v>250</v>
      </c>
      <c r="I23" s="22">
        <v>150</v>
      </c>
      <c r="J23" s="22">
        <f t="shared" si="8"/>
        <v>500</v>
      </c>
      <c r="K23" s="22">
        <v>300</v>
      </c>
      <c r="L23" s="22">
        <v>200</v>
      </c>
      <c r="M23" s="22">
        <f t="shared" si="9"/>
        <v>600</v>
      </c>
      <c r="N23" s="22">
        <v>350</v>
      </c>
      <c r="O23" s="22">
        <v>250</v>
      </c>
      <c r="P23" s="22">
        <f t="shared" si="10"/>
        <v>700</v>
      </c>
      <c r="Q23" s="22">
        <v>400</v>
      </c>
      <c r="R23" s="22">
        <v>300</v>
      </c>
      <c r="S23" s="22">
        <f t="shared" si="11"/>
        <v>800</v>
      </c>
      <c r="T23" s="22">
        <v>450</v>
      </c>
      <c r="U23" s="22">
        <v>350</v>
      </c>
      <c r="V23" s="18">
        <f t="shared" si="5"/>
        <v>3000</v>
      </c>
    </row>
    <row r="24" spans="1:22" ht="31.5" customHeight="1">
      <c r="A24" s="7">
        <v>10</v>
      </c>
      <c r="B24" s="12" t="s">
        <v>32</v>
      </c>
      <c r="C24" s="9">
        <f t="shared" si="2"/>
        <v>7050</v>
      </c>
      <c r="D24" s="20">
        <f t="shared" si="6"/>
        <v>0</v>
      </c>
      <c r="E24" s="20">
        <v>0</v>
      </c>
      <c r="F24" s="20">
        <v>0</v>
      </c>
      <c r="G24" s="20">
        <f t="shared" si="7"/>
        <v>1200</v>
      </c>
      <c r="H24" s="20">
        <v>850</v>
      </c>
      <c r="I24" s="20">
        <v>350</v>
      </c>
      <c r="J24" s="20">
        <f t="shared" si="8"/>
        <v>1300</v>
      </c>
      <c r="K24" s="20">
        <v>900</v>
      </c>
      <c r="L24" s="20">
        <v>400</v>
      </c>
      <c r="M24" s="20">
        <f t="shared" si="9"/>
        <v>1400</v>
      </c>
      <c r="N24" s="20">
        <v>950</v>
      </c>
      <c r="O24" s="20">
        <v>450</v>
      </c>
      <c r="P24" s="20">
        <f t="shared" si="10"/>
        <v>1500</v>
      </c>
      <c r="Q24" s="20">
        <v>1000</v>
      </c>
      <c r="R24" s="20">
        <v>500</v>
      </c>
      <c r="S24" s="20">
        <f t="shared" si="11"/>
        <v>1650</v>
      </c>
      <c r="T24" s="20">
        <v>1100</v>
      </c>
      <c r="U24" s="20">
        <v>550</v>
      </c>
      <c r="V24" s="18">
        <f t="shared" si="5"/>
        <v>7050</v>
      </c>
    </row>
    <row r="25" spans="1:22" ht="31.5" customHeight="1">
      <c r="A25" s="7">
        <v>11</v>
      </c>
      <c r="B25" s="14" t="s">
        <v>29</v>
      </c>
      <c r="C25" s="9">
        <f t="shared" si="2"/>
        <v>1110</v>
      </c>
      <c r="D25" s="20">
        <f t="shared" si="6"/>
        <v>0</v>
      </c>
      <c r="E25" s="20">
        <v>0</v>
      </c>
      <c r="F25" s="20">
        <v>0</v>
      </c>
      <c r="G25" s="20">
        <f t="shared" si="7"/>
        <v>160</v>
      </c>
      <c r="H25" s="20">
        <v>110</v>
      </c>
      <c r="I25" s="20">
        <v>50</v>
      </c>
      <c r="J25" s="20">
        <f t="shared" si="8"/>
        <v>200</v>
      </c>
      <c r="K25" s="20">
        <v>130</v>
      </c>
      <c r="L25" s="20">
        <v>70</v>
      </c>
      <c r="M25" s="20">
        <f t="shared" si="9"/>
        <v>230</v>
      </c>
      <c r="N25" s="20">
        <v>150</v>
      </c>
      <c r="O25" s="20">
        <v>80</v>
      </c>
      <c r="P25" s="20">
        <f t="shared" si="10"/>
        <v>250</v>
      </c>
      <c r="Q25" s="20">
        <v>160</v>
      </c>
      <c r="R25" s="20">
        <v>90</v>
      </c>
      <c r="S25" s="20">
        <f t="shared" si="11"/>
        <v>270</v>
      </c>
      <c r="T25" s="20">
        <v>170</v>
      </c>
      <c r="U25" s="20">
        <v>100</v>
      </c>
      <c r="V25" s="18">
        <f t="shared" si="5"/>
        <v>1110</v>
      </c>
    </row>
    <row r="26" spans="1:22" ht="35.25" customHeight="1">
      <c r="A26" s="25">
        <v>12</v>
      </c>
      <c r="B26" s="26" t="s">
        <v>33</v>
      </c>
      <c r="C26" s="27">
        <f t="shared" si="2"/>
        <v>1720</v>
      </c>
      <c r="D26" s="28">
        <f t="shared" si="6"/>
        <v>0</v>
      </c>
      <c r="E26" s="28">
        <v>0</v>
      </c>
      <c r="F26" s="28">
        <v>0</v>
      </c>
      <c r="G26" s="28">
        <f t="shared" si="7"/>
        <v>300</v>
      </c>
      <c r="H26" s="28">
        <v>150</v>
      </c>
      <c r="I26" s="28">
        <v>150</v>
      </c>
      <c r="J26" s="28">
        <f t="shared" si="8"/>
        <v>320</v>
      </c>
      <c r="K26" s="28">
        <v>160</v>
      </c>
      <c r="L26" s="28">
        <v>160</v>
      </c>
      <c r="M26" s="28">
        <f t="shared" si="9"/>
        <v>340</v>
      </c>
      <c r="N26" s="28">
        <v>170</v>
      </c>
      <c r="O26" s="28">
        <v>170</v>
      </c>
      <c r="P26" s="28">
        <f t="shared" si="10"/>
        <v>360</v>
      </c>
      <c r="Q26" s="28">
        <v>180</v>
      </c>
      <c r="R26" s="28">
        <v>180</v>
      </c>
      <c r="S26" s="28">
        <f t="shared" si="11"/>
        <v>400</v>
      </c>
      <c r="T26" s="28">
        <v>200</v>
      </c>
      <c r="U26" s="28">
        <v>200</v>
      </c>
      <c r="V26" s="18">
        <f t="shared" si="5"/>
        <v>1720</v>
      </c>
    </row>
    <row r="27" spans="1:22" ht="31.5" customHeight="1">
      <c r="A27" s="15">
        <v>13</v>
      </c>
      <c r="B27" s="16" t="s">
        <v>40</v>
      </c>
      <c r="C27" s="17">
        <f>D27+G27+J27+M27+P27+S27</f>
        <v>2500</v>
      </c>
      <c r="D27" s="24">
        <f t="shared" si="6"/>
        <v>0</v>
      </c>
      <c r="E27" s="24">
        <v>0</v>
      </c>
      <c r="F27" s="24">
        <v>0</v>
      </c>
      <c r="G27" s="24">
        <f t="shared" si="7"/>
        <v>500</v>
      </c>
      <c r="H27" s="24">
        <v>0</v>
      </c>
      <c r="I27" s="24">
        <v>500</v>
      </c>
      <c r="J27" s="24">
        <f t="shared" si="8"/>
        <v>500</v>
      </c>
      <c r="K27" s="24">
        <v>0</v>
      </c>
      <c r="L27" s="24">
        <v>500</v>
      </c>
      <c r="M27" s="24">
        <f t="shared" si="9"/>
        <v>500</v>
      </c>
      <c r="N27" s="24">
        <v>0</v>
      </c>
      <c r="O27" s="24">
        <v>500</v>
      </c>
      <c r="P27" s="24">
        <f t="shared" si="10"/>
        <v>500</v>
      </c>
      <c r="Q27" s="24">
        <v>0</v>
      </c>
      <c r="R27" s="24">
        <v>500</v>
      </c>
      <c r="S27" s="24">
        <f t="shared" si="11"/>
        <v>500</v>
      </c>
      <c r="T27" s="24">
        <v>0</v>
      </c>
      <c r="U27" s="24">
        <v>500</v>
      </c>
      <c r="V27" s="18"/>
    </row>
  </sheetData>
  <sheetProtection/>
  <mergeCells count="25">
    <mergeCell ref="G6:G7"/>
    <mergeCell ref="P6:P7"/>
    <mergeCell ref="Q6:R6"/>
    <mergeCell ref="S6:S7"/>
    <mergeCell ref="H6:I6"/>
    <mergeCell ref="J6:J7"/>
    <mergeCell ref="K6:L6"/>
    <mergeCell ref="M6:M7"/>
    <mergeCell ref="N6:O6"/>
    <mergeCell ref="O1:T1"/>
    <mergeCell ref="A2:U2"/>
    <mergeCell ref="D5:F5"/>
    <mergeCell ref="G5:I5"/>
    <mergeCell ref="J5:L5"/>
    <mergeCell ref="M5:O5"/>
    <mergeCell ref="P5:R5"/>
    <mergeCell ref="S5:U5"/>
    <mergeCell ref="B5:B7"/>
    <mergeCell ref="A5:A7"/>
    <mergeCell ref="C5:C7"/>
    <mergeCell ref="Q4:T4"/>
    <mergeCell ref="A3:U3"/>
    <mergeCell ref="T6:U6"/>
    <mergeCell ref="E6:F6"/>
    <mergeCell ref="D6:D7"/>
  </mergeCells>
  <printOptions/>
  <pageMargins left="0.2362204724409449" right="0.1968503937007874" top="0.4330708661417323" bottom="0.35433070866141736" header="0.31496062992125984" footer="0.31496062992125984"/>
  <pageSetup horizontalDpi="600" verticalDpi="600"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Admin</cp:lastModifiedBy>
  <cp:lastPrinted>2020-03-02T01:21:05Z</cp:lastPrinted>
  <dcterms:created xsi:type="dcterms:W3CDTF">2020-01-13T02:39:35Z</dcterms:created>
  <dcterms:modified xsi:type="dcterms:W3CDTF">2020-03-02T01:21:51Z</dcterms:modified>
  <cp:category/>
  <cp:version/>
  <cp:contentType/>
  <cp:contentStatus/>
</cp:coreProperties>
</file>